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8985" activeTab="0"/>
  </bookViews>
  <sheets>
    <sheet name="Darik, Spaik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<sst xmlns="http://schemas.openxmlformats.org/spreadsheetml/2006/main" count="87" uniqueCount="55">
  <si>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ПРИХОД</t>
  </si>
  <si>
    <t>Дата прихода</t>
  </si>
  <si>
    <t>сумма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</si>
  <si>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</si>
  <si>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</si>
  <si>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</si>
  <si>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</si>
  <si>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</si>
  <si>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</si>
  <si>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
оправдательных документов</t>
  </si>
  <si>
    <t>Итого расход</t>
  </si>
  <si>
    <t>Итого приход</t>
  </si>
  <si>
    <t>БАЛАНС</t>
  </si>
  <si>
    <t>БАЛАНС с учетом обещанных</t>
  </si>
  <si>
    <t>на телефон Marie&amp;Greta</t>
  </si>
  <si>
    <t>Дар, НО; Спайк, метис</t>
  </si>
  <si>
    <t>Оля FF</t>
  </si>
  <si>
    <t>на телефон Tanea24</t>
  </si>
  <si>
    <t>iventa</t>
  </si>
  <si>
    <t>Обещано</t>
  </si>
  <si>
    <t>tutor</t>
  </si>
  <si>
    <t>Liza51</t>
  </si>
  <si>
    <t>сберкарта</t>
  </si>
  <si>
    <t>16 дек</t>
  </si>
  <si>
    <t>17 дек</t>
  </si>
  <si>
    <t>нет</t>
  </si>
  <si>
    <t>услуги ловца (Наталья)</t>
  </si>
  <si>
    <t>Наталья (ловец)</t>
  </si>
  <si>
    <t>наличн (в "Фауне")</t>
  </si>
  <si>
    <t>на ЯК</t>
  </si>
  <si>
    <t xml:space="preserve">17 дек  </t>
  </si>
  <si>
    <t>Darik</t>
  </si>
  <si>
    <t>Аришка</t>
  </si>
  <si>
    <t>в нем отражаются все поступления.</t>
  </si>
  <si>
    <t>Если кто-то себя не увидел, проверьте, пожалуйста,</t>
  </si>
  <si>
    <t xml:space="preserve"> общий отчет овчар-команды, </t>
  </si>
  <si>
    <t>передержка 15-16 дек (Дар)</t>
  </si>
  <si>
    <t>15 дек</t>
  </si>
  <si>
    <t>Спайк</t>
  </si>
  <si>
    <t>Дар</t>
  </si>
  <si>
    <t>анализы(чума, энтерит, коронавирус)</t>
  </si>
  <si>
    <t>кремация</t>
  </si>
  <si>
    <t>16-17декабря (400- стационар+ манипуляции)</t>
  </si>
  <si>
    <t>анализы (чума, энт, аденовир, коронавир)</t>
  </si>
  <si>
    <t>Ольга (НО-форум)</t>
  </si>
  <si>
    <t>налич.</t>
  </si>
  <si>
    <t>Отчет на 21.12.2009</t>
  </si>
  <si>
    <t>19 дек</t>
  </si>
  <si>
    <t>Мау</t>
  </si>
  <si>
    <t>на тел (mspk)</t>
  </si>
  <si>
    <t>да</t>
  </si>
  <si>
    <t>на 21 декабря</t>
  </si>
  <si>
    <t>umora (через Ветошь)</t>
  </si>
  <si>
    <t>овчар-команда</t>
  </si>
  <si>
    <t>ОТЧЕТ ЗАКРЫТ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</si>
</sst>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[$-FC19]d\ mmmm\ yyyy\ &quot;г.&quot;"/>
    <numFmt numFmtId="183" formatCode="mmm/yyyy"/>
    <numFmt numFmtId="184" formatCode="[$-409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/>
    </xf>
    <xf numFmtId="3" fontId="0" fillId="0" borderId="10" xfId="0" applyNumberFormat="1" applyBorder="1" applyAlignment="1">
      <alignment horizontal="right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indent="1"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right" vertical="top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Fill="1" applyBorder="1" applyAlignment="1">
      <alignment horizontal="right" indent="1"/>
    </xf>
    <xf numFmtId="14" fontId="0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33" borderId="10" xfId="0" applyNumberFormat="1" applyFill="1" applyBorder="1" applyAlignment="1">
      <alignment horizontal="right" indent="1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horizontal="right" vertical="top"/>
    </xf>
    <xf numFmtId="0" fontId="2" fillId="19" borderId="10" xfId="0" applyFont="1" applyFill="1" applyBorder="1" applyAlignment="1">
      <alignment horizontal="center" vertical="top"/>
    </xf>
    <xf numFmtId="3" fontId="0" fillId="19" borderId="10" xfId="0" applyNumberFormat="1" applyFill="1" applyBorder="1" applyAlignment="1">
      <alignment horizontal="right" indent="1"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3" fontId="0" fillId="0" borderId="10" xfId="0" applyNumberFormat="1" applyFill="1" applyBorder="1" applyAlignment="1">
      <alignment horizontal="right" indent="1"/>
    </xf>
    <xf numFmtId="16" fontId="25" fillId="0" borderId="10" xfId="63" applyNumberFormat="1" applyBorder="1">
      <alignment/>
      <protection/>
    </xf>
    <xf numFmtId="3" fontId="25" fillId="0" borderId="10" xfId="63" applyNumberFormat="1" applyFill="1" applyBorder="1" applyAlignment="1">
      <alignment horizontal="right" indent="1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3" fontId="25" fillId="0" borderId="10" xfId="64" applyNumberFormat="1" applyFill="1" applyBorder="1" applyAlignment="1">
      <alignment horizontal="right" indent="1"/>
      <protection/>
    </xf>
    <xf numFmtId="0" fontId="0" fillId="0" borderId="10" xfId="64" applyFont="1" applyFill="1" applyBorder="1" applyAlignment="1">
      <alignment horizontal="center"/>
      <protection/>
    </xf>
    <xf numFmtId="173" fontId="25" fillId="0" borderId="10" xfId="45" applyNumberFormat="1" applyFont="1" applyFill="1" applyBorder="1" applyAlignment="1">
      <alignment horizontal="center"/>
    </xf>
    <xf numFmtId="0" fontId="0" fillId="0" borderId="10" xfId="64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6" fontId="25" fillId="0" borderId="10" xfId="63" applyNumberFormat="1" applyFont="1" applyBorder="1" applyAlignment="1">
      <alignment horizontal="left"/>
      <protection/>
    </xf>
    <xf numFmtId="14" fontId="0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komanda.narod.ru/shepherdsNov01-Dec31_200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15" zoomScaleNormal="115" zoomScalePageLayoutView="0" workbookViewId="0" topLeftCell="A22">
      <selection activeCell="C44" sqref="C44"/>
    </sheetView>
  </sheetViews>
  <sheetFormatPr defaultColWidth="9.140625" defaultRowHeight="12.75"/>
  <cols>
    <col min="1" max="1" width="13.28125" style="0" customWidth="1"/>
    <col min="2" max="2" width="10.28125" style="2" customWidth="1"/>
    <col min="3" max="3" width="36.00390625" style="2" bestFit="1" customWidth="1"/>
    <col min="4" max="4" width="26.28125" style="0" bestFit="1" customWidth="1"/>
    <col min="5" max="5" width="14.7109375" style="0" customWidth="1"/>
    <col min="6" max="6" width="10.28125" style="0" bestFit="1" customWidth="1"/>
  </cols>
  <sheetData>
    <row r="1" ht="12.75">
      <c r="A1" s="9" t="s">
        <v>15</v>
      </c>
    </row>
    <row r="2" ht="12.75">
      <c r="A2" s="8" t="s">
        <v>46</v>
      </c>
    </row>
    <row r="3" ht="12.75">
      <c r="A3" s="8"/>
    </row>
    <row r="5" ht="12.75">
      <c r="A5" s="1" t="s">
        <v>0</v>
      </c>
    </row>
    <row r="6" spans="1:7" ht="12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1" t="s">
        <v>19</v>
      </c>
      <c r="G6" s="10"/>
    </row>
    <row r="7" spans="1:6" ht="15">
      <c r="A7" s="35" t="s">
        <v>23</v>
      </c>
      <c r="B7" s="36">
        <v>1000</v>
      </c>
      <c r="C7" s="37" t="s">
        <v>18</v>
      </c>
      <c r="D7" s="37" t="s">
        <v>29</v>
      </c>
      <c r="E7" s="12">
        <f>B7</f>
        <v>1000</v>
      </c>
      <c r="F7" s="12"/>
    </row>
    <row r="8" spans="1:6" ht="15">
      <c r="A8" s="35" t="s">
        <v>30</v>
      </c>
      <c r="B8" s="36">
        <v>250</v>
      </c>
      <c r="C8" s="37" t="s">
        <v>18</v>
      </c>
      <c r="D8" s="37" t="s">
        <v>29</v>
      </c>
      <c r="E8" s="12">
        <f aca="true" t="shared" si="0" ref="E8:E21">E7+B8</f>
        <v>1250</v>
      </c>
      <c r="F8" s="12"/>
    </row>
    <row r="9" spans="1:6" ht="15">
      <c r="A9" s="35" t="s">
        <v>23</v>
      </c>
      <c r="B9" s="36">
        <v>500</v>
      </c>
      <c r="C9" s="37" t="s">
        <v>27</v>
      </c>
      <c r="D9" s="37" t="s">
        <v>28</v>
      </c>
      <c r="E9" s="12">
        <f t="shared" si="0"/>
        <v>1750</v>
      </c>
      <c r="F9" s="12"/>
    </row>
    <row r="10" spans="1:6" ht="15">
      <c r="A10" s="35" t="s">
        <v>30</v>
      </c>
      <c r="B10" s="36">
        <v>200</v>
      </c>
      <c r="C10" s="37" t="s">
        <v>16</v>
      </c>
      <c r="D10" s="37" t="s">
        <v>17</v>
      </c>
      <c r="E10" s="12">
        <f t="shared" si="0"/>
        <v>1950</v>
      </c>
      <c r="F10" s="12"/>
    </row>
    <row r="11" spans="1:9" ht="15">
      <c r="A11" s="35" t="s">
        <v>30</v>
      </c>
      <c r="B11" s="36">
        <v>950</v>
      </c>
      <c r="C11" s="37" t="s">
        <v>31</v>
      </c>
      <c r="D11" s="37" t="s">
        <v>29</v>
      </c>
      <c r="E11" s="12">
        <f t="shared" si="0"/>
        <v>2900</v>
      </c>
      <c r="F11" s="12"/>
      <c r="I11" s="13"/>
    </row>
    <row r="12" spans="1:6" ht="15">
      <c r="A12" s="35" t="s">
        <v>30</v>
      </c>
      <c r="B12" s="36">
        <v>2100</v>
      </c>
      <c r="C12" s="37" t="s">
        <v>20</v>
      </c>
      <c r="D12" s="37" t="s">
        <v>22</v>
      </c>
      <c r="E12" s="34">
        <f t="shared" si="0"/>
        <v>5000</v>
      </c>
      <c r="F12" s="12"/>
    </row>
    <row r="13" spans="1:9" ht="15">
      <c r="A13" s="35" t="s">
        <v>30</v>
      </c>
      <c r="B13" s="39">
        <v>2100</v>
      </c>
      <c r="C13" s="40" t="s">
        <v>32</v>
      </c>
      <c r="D13" s="40" t="s">
        <v>29</v>
      </c>
      <c r="E13" s="34">
        <f t="shared" si="0"/>
        <v>7100</v>
      </c>
      <c r="F13" s="39"/>
      <c r="I13" s="13"/>
    </row>
    <row r="14" spans="1:6" ht="15">
      <c r="A14" s="35" t="s">
        <v>30</v>
      </c>
      <c r="B14" s="41">
        <v>1000</v>
      </c>
      <c r="C14" s="42" t="s">
        <v>21</v>
      </c>
      <c r="D14" s="40" t="s">
        <v>14</v>
      </c>
      <c r="E14" s="34">
        <f t="shared" si="0"/>
        <v>8100</v>
      </c>
      <c r="F14" s="41"/>
    </row>
    <row r="15" spans="1:6" ht="15">
      <c r="A15" s="35" t="s">
        <v>30</v>
      </c>
      <c r="B15" s="34">
        <v>2000</v>
      </c>
      <c r="C15" s="52" t="s">
        <v>44</v>
      </c>
      <c r="D15" s="52" t="s">
        <v>45</v>
      </c>
      <c r="E15" s="34">
        <f t="shared" si="0"/>
        <v>10100</v>
      </c>
      <c r="F15" s="34"/>
    </row>
    <row r="16" spans="1:6" ht="15">
      <c r="A16" s="35" t="s">
        <v>47</v>
      </c>
      <c r="B16" s="34">
        <v>400</v>
      </c>
      <c r="C16" s="52" t="s">
        <v>48</v>
      </c>
      <c r="D16" s="40" t="s">
        <v>29</v>
      </c>
      <c r="E16" s="34">
        <f t="shared" si="0"/>
        <v>10500</v>
      </c>
      <c r="F16" s="34"/>
    </row>
    <row r="17" spans="1:6" ht="15">
      <c r="A17" s="54" t="s">
        <v>47</v>
      </c>
      <c r="B17" s="34">
        <v>567</v>
      </c>
      <c r="C17" s="52" t="s">
        <v>52</v>
      </c>
      <c r="D17" s="40" t="s">
        <v>49</v>
      </c>
      <c r="E17" s="34">
        <f t="shared" si="0"/>
        <v>11067</v>
      </c>
      <c r="F17" s="34"/>
    </row>
    <row r="18" spans="1:6" ht="12.75">
      <c r="A18" s="55" t="s">
        <v>47</v>
      </c>
      <c r="B18" s="12">
        <f>E34-E17</f>
        <v>1183</v>
      </c>
      <c r="C18" s="7" t="s">
        <v>53</v>
      </c>
      <c r="D18" s="3"/>
      <c r="E18" s="34">
        <f t="shared" si="0"/>
        <v>12250</v>
      </c>
      <c r="F18" s="12"/>
    </row>
    <row r="19" spans="1:8" ht="12.75">
      <c r="A19" s="21"/>
      <c r="B19" s="12"/>
      <c r="C19" s="43" t="s">
        <v>34</v>
      </c>
      <c r="D19" s="44" t="s">
        <v>35</v>
      </c>
      <c r="E19" s="34">
        <f t="shared" si="0"/>
        <v>12250</v>
      </c>
      <c r="F19" s="12"/>
      <c r="G19" s="13"/>
      <c r="H19" s="13"/>
    </row>
    <row r="20" spans="1:6" ht="12.75">
      <c r="A20" s="21"/>
      <c r="B20" s="12"/>
      <c r="C20" s="3" t="s">
        <v>33</v>
      </c>
      <c r="D20" s="3"/>
      <c r="E20" s="34">
        <f t="shared" si="0"/>
        <v>12250</v>
      </c>
      <c r="F20" s="12"/>
    </row>
    <row r="21" spans="1:6" ht="12.75">
      <c r="A21" s="15"/>
      <c r="B21" s="12"/>
      <c r="C21" s="7"/>
      <c r="D21" s="3"/>
      <c r="E21" s="34">
        <f t="shared" si="0"/>
        <v>12250</v>
      </c>
      <c r="F21" s="12"/>
    </row>
    <row r="22" spans="1:8" s="6" customFormat="1" ht="12.75">
      <c r="A22" s="24" t="s">
        <v>11</v>
      </c>
      <c r="B22" s="25"/>
      <c r="C22" s="26"/>
      <c r="D22" s="26"/>
      <c r="E22" s="23">
        <f>E21+B22</f>
        <v>12250</v>
      </c>
      <c r="F22" s="23">
        <f>SUM(F7:F21)</f>
        <v>0</v>
      </c>
      <c r="H22" s="22"/>
    </row>
    <row r="23" ht="12.75">
      <c r="D23" s="2"/>
    </row>
    <row r="24" spans="4:8" ht="12.75">
      <c r="D24" s="2"/>
      <c r="H24" s="13"/>
    </row>
    <row r="25" spans="1:4" ht="12.75">
      <c r="A25" s="1" t="s">
        <v>6</v>
      </c>
      <c r="D25" s="2"/>
    </row>
    <row r="26" spans="1:8" ht="25.5">
      <c r="A26" s="3" t="s">
        <v>7</v>
      </c>
      <c r="B26" s="3" t="s">
        <v>2</v>
      </c>
      <c r="C26" s="3" t="s">
        <v>8</v>
      </c>
      <c r="D26" s="4" t="s">
        <v>9</v>
      </c>
      <c r="E26" s="3" t="s">
        <v>5</v>
      </c>
      <c r="H26" s="13"/>
    </row>
    <row r="27" spans="1:8" ht="12.75">
      <c r="A27" s="32" t="s">
        <v>37</v>
      </c>
      <c r="B27" s="38">
        <v>300</v>
      </c>
      <c r="C27" s="7" t="s">
        <v>36</v>
      </c>
      <c r="D27" s="33" t="s">
        <v>25</v>
      </c>
      <c r="E27" s="12">
        <f>B27</f>
        <v>300</v>
      </c>
      <c r="F27" s="7" t="s">
        <v>38</v>
      </c>
      <c r="H27" s="13"/>
    </row>
    <row r="28" spans="1:8" ht="12.75">
      <c r="A28" s="32" t="s">
        <v>23</v>
      </c>
      <c r="B28" s="3">
        <v>1500</v>
      </c>
      <c r="C28" s="3" t="s">
        <v>26</v>
      </c>
      <c r="D28" s="33" t="s">
        <v>25</v>
      </c>
      <c r="E28" s="12">
        <f>B28+E27</f>
        <v>1800</v>
      </c>
      <c r="F28" s="7" t="s">
        <v>38</v>
      </c>
      <c r="H28" s="13"/>
    </row>
    <row r="29" spans="1:10" ht="12.75">
      <c r="A29" s="32" t="s">
        <v>23</v>
      </c>
      <c r="B29" s="16">
        <v>1700</v>
      </c>
      <c r="C29" s="48" t="s">
        <v>40</v>
      </c>
      <c r="D29" s="53" t="s">
        <v>50</v>
      </c>
      <c r="E29" s="12">
        <f>B29+E28</f>
        <v>3500</v>
      </c>
      <c r="F29" s="7" t="s">
        <v>38</v>
      </c>
      <c r="G29" s="5"/>
      <c r="H29" s="6"/>
      <c r="I29" s="6"/>
      <c r="J29" s="6"/>
    </row>
    <row r="30" spans="1:10" ht="12.75">
      <c r="A30" s="32" t="s">
        <v>23</v>
      </c>
      <c r="B30" s="16">
        <v>2100</v>
      </c>
      <c r="C30" s="47" t="s">
        <v>41</v>
      </c>
      <c r="D30" s="53" t="s">
        <v>50</v>
      </c>
      <c r="E30" s="12">
        <f>B30+E29</f>
        <v>5600</v>
      </c>
      <c r="F30" s="7" t="s">
        <v>38</v>
      </c>
      <c r="G30" s="5"/>
      <c r="H30" s="22"/>
      <c r="I30" s="6"/>
      <c r="J30" s="6"/>
    </row>
    <row r="31" spans="1:10" ht="25.5">
      <c r="A31" s="32" t="s">
        <v>23</v>
      </c>
      <c r="B31" s="51">
        <v>2350</v>
      </c>
      <c r="C31" s="48" t="s">
        <v>42</v>
      </c>
      <c r="D31" s="53" t="s">
        <v>50</v>
      </c>
      <c r="E31" s="12">
        <f>B31+E30</f>
        <v>7950</v>
      </c>
      <c r="F31" s="46" t="s">
        <v>39</v>
      </c>
      <c r="G31" s="5"/>
      <c r="H31" s="22"/>
      <c r="I31" s="6"/>
      <c r="J31" s="6"/>
    </row>
    <row r="32" spans="1:10" ht="12.75">
      <c r="A32" s="32" t="s">
        <v>24</v>
      </c>
      <c r="B32" s="51">
        <v>2200</v>
      </c>
      <c r="C32" s="50" t="s">
        <v>43</v>
      </c>
      <c r="D32" s="53" t="s">
        <v>50</v>
      </c>
      <c r="E32" s="12">
        <f>B32+E31</f>
        <v>10150</v>
      </c>
      <c r="F32" s="7" t="s">
        <v>39</v>
      </c>
      <c r="G32" s="5"/>
      <c r="H32" s="6"/>
      <c r="I32" s="6"/>
      <c r="J32" s="6"/>
    </row>
    <row r="33" spans="1:10" ht="12.75">
      <c r="A33" s="32" t="s">
        <v>24</v>
      </c>
      <c r="B33" s="16">
        <v>2100</v>
      </c>
      <c r="C33" s="49" t="s">
        <v>41</v>
      </c>
      <c r="D33" s="53" t="s">
        <v>50</v>
      </c>
      <c r="E33" s="12">
        <f>B33+E32</f>
        <v>12250</v>
      </c>
      <c r="F33" s="7" t="s">
        <v>39</v>
      </c>
      <c r="G33" s="5"/>
      <c r="H33" s="6"/>
      <c r="I33" s="6"/>
      <c r="J33" s="6"/>
    </row>
    <row r="34" spans="1:10" s="9" customFormat="1" ht="12.75">
      <c r="A34" s="27" t="s">
        <v>10</v>
      </c>
      <c r="B34" s="28"/>
      <c r="C34" s="29"/>
      <c r="D34" s="27"/>
      <c r="E34" s="30">
        <f>E33</f>
        <v>12250</v>
      </c>
      <c r="F34" s="11"/>
      <c r="G34" s="11"/>
      <c r="H34" s="11"/>
      <c r="I34" s="11"/>
      <c r="J34" s="11"/>
    </row>
    <row r="35" spans="5:10" ht="13.5" thickBot="1">
      <c r="E35" s="14"/>
      <c r="F35" s="6"/>
      <c r="G35" s="6"/>
      <c r="H35" s="22"/>
      <c r="I35" s="6"/>
      <c r="J35" s="6"/>
    </row>
    <row r="36" spans="1:10" ht="13.5" thickBot="1">
      <c r="A36" s="17" t="s">
        <v>12</v>
      </c>
      <c r="B36" s="45" t="s">
        <v>51</v>
      </c>
      <c r="C36" s="18"/>
      <c r="D36" s="19"/>
      <c r="E36" s="20">
        <f>E22-E34</f>
        <v>0</v>
      </c>
      <c r="F36" s="6"/>
      <c r="G36" s="6"/>
      <c r="H36" s="6"/>
      <c r="I36" s="6"/>
      <c r="J36" s="6"/>
    </row>
    <row r="38" spans="1:5" ht="13.5" hidden="1" thickBot="1">
      <c r="A38" s="17" t="s">
        <v>13</v>
      </c>
      <c r="B38" s="18"/>
      <c r="C38" s="18"/>
      <c r="D38" s="19"/>
      <c r="E38" s="20">
        <f>E22+F22-E34</f>
        <v>0</v>
      </c>
    </row>
    <row r="39" ht="12.75">
      <c r="A39" s="56" t="s">
        <v>54</v>
      </c>
    </row>
  </sheetData>
  <sheetProtection/>
  <hyperlinks>
    <hyperlink ref="D19" r:id="rId1" display=" общий отчет овчар-команды, 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2008-12-03T11:33:42Z</cp:lastPrinted>
  <dcterms:created xsi:type="dcterms:W3CDTF">2007-07-08T09:53:18Z</dcterms:created>
  <dcterms:modified xsi:type="dcterms:W3CDTF">2009-12-21T08:53:36Z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